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<sst xmlns="http://schemas.openxmlformats.org/spreadsheetml/2006/main" count="692" uniqueCount="360">
  <si>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</si>
  <si>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</si>
  <si>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</si>
  <si>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</si>
  <si>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</si>
  <si>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</si>
  <si>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</si>
  <si>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</si>
  <si>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</si>
  <si>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</si>
  <si>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</si>
  <si>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</si>
  <si>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</si>
  <si>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</si>
  <si>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</si>
  <si>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</si>
  <si>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</si>
  <si>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</si>
  <si>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</si>
  <si>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</si>
  <si>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</si>
  <si>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</si>
  <si>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</si>
  <si>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</si>
  <si>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</si>
  <si>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</si>
  <si>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</si>
  <si>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</si>
  <si>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</si>
  <si>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</si>
  <si>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</si>
  <si>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</si>
  <si>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</si>
  <si>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</si>
  <si>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</si>
  <si>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</si>
  <si>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</si>
  <si>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</si>
  <si>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</si>
  <si>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</si>
  <si>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</si>
  <si>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</si>
  <si>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</si>
  <si>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</si>
  <si>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</si>
  <si>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</si>
  <si>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</si>
  <si>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</si>
  <si>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</si>
  <si>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</si>
  <si>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</si>
  <si>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</si>
  <si>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</si>
  <si>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</si>
  <si>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</si>
  <si>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</si>
  <si>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</si>
  <si>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</si>
  <si>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</si>
  <si>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</si>
  <si>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</si>
  <si>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</si>
  <si>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</si>
  <si>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</si>
  <si>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</si>
  <si>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</si>
  <si>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</si>
  <si>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</si>
  <si>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</si>
  <si>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</si>
  <si>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</si>
  <si>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</si>
  <si>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</si>
  <si>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</si>
  <si>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</si>
  <si>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</si>
  <si>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</si>
  <si>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</si>
  <si>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</si>
  <si>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</si>
  <si>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</si>
  <si>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</si>
  <si>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</si>
  <si>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</si>
  <si>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</si>
  <si>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</si>
  <si>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</si>
  <si>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</si>
  <si>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</si>
  <si>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</si>
  <si>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</si>
  <si>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</si>
  <si>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</si>
  <si>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</si>
  <si>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</si>
  <si>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</si>
  <si>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</si>
  <si>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</si>
  <si>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</si>
  <si>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</si>
  <si>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</si>
  <si>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</si>
  <si>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</si>
  <si>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</si>
  <si>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</si>
  <si>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</si>
  <si>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</si>
  <si>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</si>
  <si>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</si>
  <si>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</si>
  <si>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</si>
  <si>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</si>
  <si>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</si>
  <si>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</si>
  <si>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</si>
  <si>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</si>
  <si>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</si>
  <si>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</si>
  <si>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</si>
  <si>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</si>
  <si>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</si>
  <si>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</si>
  <si>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</si>
  <si>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</si>
  <si>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</si>
  <si>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</si>
  <si>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</si>
  <si>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</si>
  <si>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</si>
  <si>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</si>
  <si>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</si>
  <si>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</si>
  <si>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</si>
  <si>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</si>
  <si>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</si>
  <si>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</si>
  <si>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</si>
  <si>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</si>
  <si>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</si>
  <si>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</si>
  <si>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</si>
  <si>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</si>
  <si>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</si>
  <si>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</si>
  <si>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</si>
  <si>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</si>
  <si>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</si>
  <si>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</si>
  <si>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</si>
  <si>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</si>
  <si>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</si>
  <si>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</si>
  <si>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</si>
  <si>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</si>
  <si>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</si>
  <si>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</si>
  <si>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</si>
  <si>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</si>
  <si>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</si>
  <si>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</si>
  <si>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</si>
  <si>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</si>
  <si>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</si>
  <si>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</si>
  <si>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</si>
  <si>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</si>
  <si>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</si>
  <si>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</si>
  <si>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</si>
  <si>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</si>
  <si>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</si>
  <si>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</si>
  <si>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</si>
  <si>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</si>
  <si>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</si>
  <si>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</si>
  <si>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</si>
  <si>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</si>
  <si>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</si>
  <si>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</si>
  <si>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</si>
  <si>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</si>
  <si>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</si>
  <si>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</si>
  <si>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</si>
  <si>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</si>
  <si>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</si>
  <si>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</si>
  <si>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</si>
  <si>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</si>
  <si>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</si>
  <si>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</si>
  <si>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</si>
  <si>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</si>
  <si>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</si>
  <si>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</si>
  <si>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</si>
  <si>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</si>
  <si>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</si>
  <si>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</si>
  <si>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</si>
  <si>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</si>
  <si>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</si>
  <si>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</si>
  <si>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</si>
  <si>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</si>
  <si>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</si>
  <si>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</si>
  <si>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</si>
  <si>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</si>
  <si>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</si>
  <si>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</si>
  <si>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</si>
  <si>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</si>
  <si>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</si>
  <si>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</si>
  <si>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</si>
  <si>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</si>
  <si>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</si>
  <si>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</si>
  <si>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</si>
  <si>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</si>
  <si>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</si>
  <si>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</si>
  <si>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</si>
  <si>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</si>
  <si>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</si>
  <si>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</si>
  <si>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</si>
  <si>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</si>
  <si>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</si>
  <si>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</si>
  <si>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</si>
  <si>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</si>
  <si>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</si>
  <si>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</si>
  <si>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</si>
  <si>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</si>
  <si>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</si>
  <si>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</si>
  <si>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</si>
  <si>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</si>
  <si>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</si>
  <si>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</si>
  <si>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</si>
  <si>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</si>
  <si>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</si>
  <si>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</si>
  <si>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</si>
  <si>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</si>
  <si>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</si>
  <si>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</si>
  <si>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</si>
  <si>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</si>
  <si>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</si>
  <si>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</si>
  <si>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</si>
  <si>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</si>
  <si>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</si>
  <si>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</si>
  <si>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</si>
  <si>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</si>
  <si>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</si>
  <si>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</si>
  <si>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</si>
  <si>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</si>
  <si>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</si>
  <si>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</si>
  <si>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</si>
  <si>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</si>
  <si>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</si>
  <si>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</si>
  <si>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</si>
  <si>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</si>
  <si>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</si>
  <si>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</si>
  <si>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</si>
  <si>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</si>
  <si>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</si>
  <si>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</si>
  <si>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</si>
  <si>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</si>
  <si>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</si>
  <si>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</si>
  <si>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</si>
  <si>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</si>
  <si>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</si>
  <si>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</si>
  <si>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</si>
  <si>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</si>
  <si>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</si>
  <si>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</si>
  <si>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</si>
  <si>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</si>
  <si>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</si>
  <si>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</si>
  <si>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</si>
  <si>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</si>
  <si>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</si>
  <si>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</si>
  <si>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</si>
  <si>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</si>
  <si>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</si>
  <si>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</si>
  <si>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</si>
  <si>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</si>
  <si>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</si>
  <si>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</si>
  <si>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</si>
  <si>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</si>
  <si>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</si>
  <si>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</si>
  <si>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</si>
  <si>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</si>
  <si>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</si>
  <si>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</si>
  <si>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</si>
  <si>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</si>
  <si>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</si>
  <si>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</si>
  <si>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</si>
  <si>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</si>
  <si>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</si>
  <si>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</si>
  <si>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</si>
  <si>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</si>
  <si>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</si>
  <si>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</si>
  <si>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</si>
  <si>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</si>
  <si>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</si>
  <si>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</si>
  <si>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</si>
  <si>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</si>
  <si>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</si>
  <si>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</si>
  <si>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</si>
  <si>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</si>
  <si>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</si>
  <si>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</si>
  <si>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</si>
  <si>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</si>
  <si>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</si>
  <si>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</si>
  <si>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</si>
  <si>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</si>
  <si>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</si>
  <si>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</si>
  <si>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</si>
  <si>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</si>
  <si>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</si>
  <si>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</si>
  <si>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</si>
  <si>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</si>
  <si>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</si>
  <si>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</si>
  <si>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</si>
  <si>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</si>
  <si>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"13" травня  2021 р.</t>
  </si>
  <si>
    <r>
      <t>"</t>
    </r>
    <r>
      <rPr>
        <u val="single"/>
        <sz val="20"/>
        <rFont val="Arial Cyr"/>
        <family val="0"/>
      </rPr>
      <t xml:space="preserve">      12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</si>
</sst>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Relationship Id="rId3" Type="http://schemas.openxmlformats.org/officeDocument/2006/relationships/image" Target="../media/image35.emf" /><Relationship Id="rId4" Type="http://schemas.openxmlformats.org/officeDocument/2006/relationships/image" Target="../media/image20.emf" /><Relationship Id="rId5" Type="http://schemas.openxmlformats.org/officeDocument/2006/relationships/image" Target="../media/image34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4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3.emf" /><Relationship Id="rId14" Type="http://schemas.openxmlformats.org/officeDocument/2006/relationships/image" Target="../media/image28.emf" /><Relationship Id="rId15" Type="http://schemas.openxmlformats.org/officeDocument/2006/relationships/image" Target="../media/image27.emf" /><Relationship Id="rId16" Type="http://schemas.openxmlformats.org/officeDocument/2006/relationships/image" Target="../media/image30.emf" /><Relationship Id="rId17" Type="http://schemas.openxmlformats.org/officeDocument/2006/relationships/image" Target="../media/image18.emf" /><Relationship Id="rId18" Type="http://schemas.openxmlformats.org/officeDocument/2006/relationships/image" Target="../media/image29.emf" /><Relationship Id="rId19" Type="http://schemas.openxmlformats.org/officeDocument/2006/relationships/image" Target="../media/image31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13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358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359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80.82679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126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161</v>
      </c>
      <c r="Q21" s="70" t="s">
        <v>223</v>
      </c>
      <c r="R21" s="67" t="s">
        <v>107</v>
      </c>
      <c r="S21" s="67" t="s">
        <v>10</v>
      </c>
      <c r="T21" s="67"/>
      <c r="U21" s="67"/>
      <c r="V21" s="67"/>
      <c r="W21" s="67" t="s">
        <v>242</v>
      </c>
      <c r="X21" s="67" t="s">
        <v>356</v>
      </c>
      <c r="Y21" s="84"/>
      <c r="Z21" s="70" t="s">
        <v>311</v>
      </c>
      <c r="AA21" s="67" t="s">
        <v>113</v>
      </c>
      <c r="AB21" s="67" t="s">
        <v>84</v>
      </c>
      <c r="AC21" s="67" t="s">
        <v>79</v>
      </c>
      <c r="AD21" s="67" t="s">
        <v>10</v>
      </c>
      <c r="AE21" s="67" t="s">
        <v>109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13</v>
      </c>
      <c r="H23" s="20">
        <f>G23</f>
        <v>13</v>
      </c>
      <c r="I23" s="20">
        <f>G23</f>
        <v>13</v>
      </c>
      <c r="J23" s="20">
        <f>G23</f>
        <v>13</v>
      </c>
      <c r="K23" s="20">
        <f>G23</f>
        <v>13</v>
      </c>
      <c r="L23" s="20">
        <f>G23</f>
        <v>13</v>
      </c>
      <c r="M23" s="20">
        <f>G23</f>
        <v>13</v>
      </c>
      <c r="N23" s="86">
        <f>G23</f>
        <v>13</v>
      </c>
      <c r="O23" s="21">
        <v>13</v>
      </c>
      <c r="P23" s="20">
        <f aca="true" t="shared" si="0" ref="P23:V23">O23</f>
        <v>13</v>
      </c>
      <c r="Q23" s="21">
        <f t="shared" si="0"/>
        <v>13</v>
      </c>
      <c r="R23" s="20">
        <f t="shared" si="0"/>
        <v>13</v>
      </c>
      <c r="S23" s="20">
        <f t="shared" si="0"/>
        <v>13</v>
      </c>
      <c r="T23" s="20">
        <f t="shared" si="0"/>
        <v>13</v>
      </c>
      <c r="U23" s="20">
        <f t="shared" si="0"/>
        <v>13</v>
      </c>
      <c r="V23" s="20">
        <f t="shared" si="0"/>
        <v>13</v>
      </c>
      <c r="W23" s="20">
        <f>G23</f>
        <v>13</v>
      </c>
      <c r="X23" s="20">
        <f>W23</f>
        <v>13</v>
      </c>
      <c r="Y23" s="86">
        <f>X23</f>
        <v>13</v>
      </c>
      <c r="Z23" s="21">
        <v>13</v>
      </c>
      <c r="AA23" s="20">
        <f>Z23</f>
        <v>13</v>
      </c>
      <c r="AB23" s="20">
        <f aca="true" t="shared" si="1" ref="AB23:AG23">AA23</f>
        <v>13</v>
      </c>
      <c r="AC23" s="20">
        <f t="shared" si="1"/>
        <v>13</v>
      </c>
      <c r="AD23" s="20">
        <f t="shared" si="1"/>
        <v>13</v>
      </c>
      <c r="AE23" s="20">
        <f t="shared" si="1"/>
        <v>13</v>
      </c>
      <c r="AF23" s="20">
        <f t="shared" si="1"/>
        <v>13</v>
      </c>
      <c r="AG23" s="86">
        <f t="shared" si="1"/>
        <v>13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</v>
      </c>
      <c r="AJ27" s="162"/>
      <c r="AK27" s="154">
        <f>SUM(G28:AG28)</f>
        <v>1.69</v>
      </c>
      <c r="AL27" s="154"/>
      <c r="AM27" s="213">
        <f>IF(AK27=0,0,AS117)</f>
        <v>117.5</v>
      </c>
      <c r="AN27" s="155">
        <f>AK27*AM27</f>
        <v>198.575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1.69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0.08</v>
      </c>
      <c r="AJ37" s="162"/>
      <c r="AK37" s="154">
        <f>SUM(G38:AG38)</f>
        <v>1.04</v>
      </c>
      <c r="AL37" s="154"/>
      <c r="AM37" s="213">
        <f>IF(AK37=0,0,AX117)</f>
        <v>57.16</v>
      </c>
      <c r="AN37" s="155">
        <f>AK37*AM37</f>
        <v>59.4464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1.04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f>VLOOKUP(ужин3,таб,10,FALSE)</f>
        <v>5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</v>
      </c>
      <c r="AJ41" s="162"/>
      <c r="AK41" s="154">
        <f>SUM(G42:AG42)</f>
        <v>0.585</v>
      </c>
      <c r="AL41" s="154"/>
      <c r="AM41" s="213">
        <f>IF(AK41=0,0,AZ117)</f>
        <v>165.332</v>
      </c>
      <c r="AN41" s="155">
        <f>AK41*AM41</f>
        <v>96.71921999999999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0.065</v>
      </c>
      <c r="H42" s="47">
        <f t="shared" si="26"/>
      </c>
      <c r="I42" s="46">
        <f t="shared" si="26"/>
        <v>0.195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0.13</v>
      </c>
      <c r="P42" s="46">
        <f t="shared" si="27"/>
        <v>0.065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0.065</v>
      </c>
      <c r="AA42" s="47">
        <f t="shared" si="28"/>
      </c>
      <c r="AB42" s="46">
        <f t="shared" si="28"/>
        <v>0.065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7.5</v>
      </c>
      <c r="P47" s="28">
        <f>VLOOKUP(обед2,таб,13,FALSE)</f>
        <v>2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0.0145</v>
      </c>
      <c r="AJ47" s="162"/>
      <c r="AK47" s="154">
        <f>SUM(G48:AG48)</f>
        <v>0.1885</v>
      </c>
      <c r="AL47" s="154"/>
      <c r="AM47" s="213">
        <f>IF(AK47=0,0,BC117)</f>
        <v>44</v>
      </c>
      <c r="AN47" s="155">
        <f>AK47*AM47</f>
        <v>8.294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0.0975</v>
      </c>
      <c r="P48" s="46">
        <f t="shared" si="36"/>
        <v>0.026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0.013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0.052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0.265</v>
      </c>
      <c r="AJ49" s="162"/>
      <c r="AK49" s="154">
        <f>SUM(G50:AG50)</f>
        <v>3.445</v>
      </c>
      <c r="AL49" s="154"/>
      <c r="AM49" s="213">
        <f>IF(AK49=0,0,BD117)</f>
        <v>18.8</v>
      </c>
      <c r="AN49" s="155">
        <f>AK49*AM49</f>
        <v>64.766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1.833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1.3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0.312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0.26</v>
      </c>
      <c r="AL55" s="154"/>
      <c r="AM55" s="213">
        <f>IF(AK55=0,0,BG117)</f>
        <v>63.86</v>
      </c>
      <c r="AN55" s="155">
        <f>AK55*AM55</f>
        <v>16.6036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0.26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0.094</v>
      </c>
      <c r="AJ57" s="162"/>
      <c r="AK57" s="154">
        <f>SUM(G58:AG58)</f>
        <v>1.222</v>
      </c>
      <c r="AL57" s="154"/>
      <c r="AM57" s="213">
        <f>IF(AK57=0,0,BH117)</f>
        <v>53.6</v>
      </c>
      <c r="AN57" s="155">
        <f>AK57*AM57</f>
        <v>65.4992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1.222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0.015000000000000001</v>
      </c>
      <c r="AJ59" s="162"/>
      <c r="AK59" s="154">
        <f>SUM(G60:AG60)</f>
        <v>0.195</v>
      </c>
      <c r="AL59" s="154"/>
      <c r="AM59" s="213">
        <f>IF(AK59=0,0,BI117)</f>
        <v>128</v>
      </c>
      <c r="AN59" s="155">
        <f>AK59*AM59</f>
        <v>24.96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0.195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1.0799999999999998</v>
      </c>
      <c r="AJ61" s="162"/>
      <c r="AK61" s="160">
        <f>SUM(G62:AG62)</f>
        <v>14.04</v>
      </c>
      <c r="AL61" s="160"/>
      <c r="AM61" s="213">
        <f>IF(AK61=0,0,BJ117)</f>
        <v>2.7</v>
      </c>
      <c r="AN61" s="155">
        <f>AK61*AM61</f>
        <v>37.908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13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1.04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0.20800000000000002</v>
      </c>
      <c r="AJ63" s="162"/>
      <c r="AK63" s="154">
        <f>SUM(G64:AG64)</f>
        <v>2.704</v>
      </c>
      <c r="AL63" s="154"/>
      <c r="AM63" s="213">
        <f>IF(AK63=0,0,BK117)</f>
        <v>33.02</v>
      </c>
      <c r="AN63" s="155">
        <f>AK63*AM63</f>
        <v>89.28608000000001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2.704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0.001</v>
      </c>
      <c r="AJ65" s="162"/>
      <c r="AK65" s="154">
        <f>SUM(G66:AG66)</f>
        <v>0.013</v>
      </c>
      <c r="AL65" s="154"/>
      <c r="AM65" s="213">
        <f>IF(AK65=0,0,BL117)</f>
        <v>11.4</v>
      </c>
      <c r="AN65" s="155">
        <f>AK65*AM65</f>
        <v>0.1482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0.013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0.008</v>
      </c>
      <c r="AJ67" s="162"/>
      <c r="AK67" s="154">
        <f>SUM(G68:AG68)</f>
        <v>0.104</v>
      </c>
      <c r="AL67" s="154"/>
      <c r="AM67" s="213">
        <f>IF(AK67=0,0,BM117)</f>
        <v>75</v>
      </c>
      <c r="AN67" s="155">
        <f>AK67*AM67</f>
        <v>7.8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0.104</v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0.007</v>
      </c>
      <c r="AJ71" s="162"/>
      <c r="AK71" s="154">
        <f>SUM(G72:AG72)</f>
        <v>0.091</v>
      </c>
      <c r="AL71" s="154"/>
      <c r="AM71" s="213">
        <f>IF(AK71=0,0,BO117)</f>
        <v>16.1</v>
      </c>
      <c r="AN71" s="155">
        <f>AK71*AM71</f>
        <v>1.4651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0.091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40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0.04</v>
      </c>
      <c r="AJ73" s="162"/>
      <c r="AK73" s="154">
        <f>SUM(G74:AG74)</f>
        <v>0.52</v>
      </c>
      <c r="AL73" s="154"/>
      <c r="AM73" s="213">
        <f>IF(AK73=0,0,BP117)</f>
        <v>11.25</v>
      </c>
      <c r="AN73" s="155">
        <f>AK73*AM73</f>
        <v>5.8500000000000005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  <v>0.52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7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1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0.060000000000000005</v>
      </c>
      <c r="AJ97" s="162"/>
      <c r="AK97" s="154">
        <f>SUM(G98:AG98)</f>
        <v>0.78</v>
      </c>
      <c r="AL97" s="154"/>
      <c r="AM97" s="213">
        <f>IF(AK97=0,0,BW117)</f>
        <v>21</v>
      </c>
      <c r="AN97" s="155">
        <f>AK97*AM97</f>
        <v>16.38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0.065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0.26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0.039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0.091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  <v>0.013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0.312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0.030000000000000002</v>
      </c>
      <c r="AJ103" s="162"/>
      <c r="AK103" s="154">
        <f>SUM(G104:AG104)</f>
        <v>0.39</v>
      </c>
      <c r="AL103" s="154"/>
      <c r="AM103" s="213">
        <f>IF(AK103=0,0,BZ117)</f>
        <v>62.7</v>
      </c>
      <c r="AN103" s="155">
        <f>AK103*AM103</f>
        <v>24.453000000000003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0.39</v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0.012</v>
      </c>
      <c r="AJ107" s="162"/>
      <c r="AK107" s="154">
        <f>SUM(G108:AG108)</f>
        <v>0.156</v>
      </c>
      <c r="AL107" s="154"/>
      <c r="AM107" s="213">
        <f>IF(AK107=0,0,CB117)</f>
        <v>62</v>
      </c>
      <c r="AN107" s="155">
        <f>AK107*AM107</f>
        <v>9.672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0.156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2.34</v>
      </c>
      <c r="AL111" s="154"/>
      <c r="AM111" s="213">
        <f>IF(AK111=0,0,CD117)</f>
        <v>21.7</v>
      </c>
      <c r="AN111" s="155">
        <f>AK111*AM111</f>
        <v>50.778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2.34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3.9</v>
      </c>
      <c r="AL115" s="154"/>
      <c r="AM115" s="213">
        <f>IF(AK115=0,0,CF117)</f>
        <v>16.8</v>
      </c>
      <c r="AN115" s="155">
        <f>AK115*AM115</f>
        <v>65.52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3.9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0.44199999999999995</v>
      </c>
      <c r="AJ125" s="162"/>
      <c r="AK125" s="154">
        <f>SUM(G126:AG126)</f>
        <v>5.7459999999999996</v>
      </c>
      <c r="AL125" s="154"/>
      <c r="AM125" s="213">
        <f>IF(AK125=0,0,CG117)</f>
        <v>13.1</v>
      </c>
      <c r="AN125" s="155">
        <f>AK125*AM125</f>
        <v>75.2726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0.845</v>
      </c>
      <c r="P126" s="45">
        <f t="shared" si="150"/>
        <v>2.561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2.34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0.030000000000000002</v>
      </c>
      <c r="AJ127" s="162"/>
      <c r="AK127" s="154">
        <f>SUM(G128:AG128)</f>
        <v>0.39</v>
      </c>
      <c r="AL127" s="154"/>
      <c r="AM127" s="213">
        <f>IF(AK127=0,0,CH117)</f>
        <v>4.25</v>
      </c>
      <c r="AN127" s="155">
        <f>AK127*AM127</f>
        <v>1.6575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0.39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24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0.062000000000000006</v>
      </c>
      <c r="AJ129" s="162"/>
      <c r="AK129" s="154">
        <f>SUM(G130:AG130)</f>
        <v>0.806</v>
      </c>
      <c r="AL129" s="154"/>
      <c r="AM129" s="213">
        <f>IF(AK129=0,0,CI117)</f>
        <v>5.9</v>
      </c>
      <c r="AN129" s="155">
        <f>AK129*AM129</f>
        <v>4.755400000000001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0.13</v>
      </c>
      <c r="P130" s="45">
        <f t="shared" si="156"/>
        <v>0.234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0.13</v>
      </c>
      <c r="AB130" s="45">
        <f t="shared" si="157"/>
        <v>0.312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23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0.03849999999999999</v>
      </c>
      <c r="AJ131" s="162"/>
      <c r="AK131" s="154">
        <f>SUM(G132:AG132)</f>
        <v>0.5005</v>
      </c>
      <c r="AL131" s="154"/>
      <c r="AM131" s="213">
        <f>IF(AK131=0,0,CJ117)</f>
        <v>7.8</v>
      </c>
      <c r="AN131" s="155">
        <f>AK131*AM131</f>
        <v>3.9038999999999993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0.2015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0.299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</v>
      </c>
      <c r="AJ135" s="162"/>
      <c r="AK135" s="154">
        <f>SUM(G136:AG136)</f>
        <v>0</v>
      </c>
      <c r="AL135" s="154"/>
      <c r="AM135" s="21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107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0.152</v>
      </c>
      <c r="AJ137" s="162"/>
      <c r="AK137" s="154">
        <f>SUM(G138:AG138)</f>
        <v>1.976</v>
      </c>
      <c r="AL137" s="154"/>
      <c r="AM137" s="213">
        <f>IF(AK137=0,0,CO117)</f>
        <v>6.8</v>
      </c>
      <c r="AN137" s="155">
        <f>AK137*AM137</f>
        <v>13.4368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0.585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1.391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0.004</v>
      </c>
      <c r="AJ141" s="162"/>
      <c r="AK141" s="154">
        <f>SUM(G142:AG142)</f>
        <v>0.052</v>
      </c>
      <c r="AL141" s="154"/>
      <c r="AM141" s="213">
        <f>IF(AK141=0,0,CM117)</f>
        <v>52.8</v>
      </c>
      <c r="AN141" s="155">
        <f>AK141*AM141</f>
        <v>2.7455999999999996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0.026</v>
      </c>
      <c r="P142" s="45">
        <f t="shared" si="174"/>
        <v>0.013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0.013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0.1</v>
      </c>
      <c r="AJ143" s="162"/>
      <c r="AK143" s="154">
        <f>SUM(G144:AG144)</f>
        <v>1.3</v>
      </c>
      <c r="AL143" s="154"/>
      <c r="AM143" s="213">
        <f>IF(AK143=0,0,DF117)</f>
        <v>26.5</v>
      </c>
      <c r="AN143" s="155">
        <f>AK143*AM143</f>
        <v>34.45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1.3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4.29</v>
      </c>
      <c r="AL147" s="154"/>
      <c r="AM147" s="213">
        <f>IF(AK147=0,0,CQ117)</f>
        <v>13.8</v>
      </c>
      <c r="AN147" s="155">
        <f>AK147*AM147</f>
        <v>59.202000000000005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1.3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1.95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1.04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0.002</v>
      </c>
      <c r="AJ159" s="162"/>
      <c r="AK159" s="154">
        <f>SUM(G160:AG160)</f>
        <v>0.026</v>
      </c>
      <c r="AL159" s="154"/>
      <c r="AM159" s="213">
        <f>IF(AK159=0,0,CW117)</f>
        <v>288</v>
      </c>
      <c r="AN159" s="155">
        <f>AK159*AM159</f>
        <v>7.4879999999999995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0.026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0.10400000000000001</v>
      </c>
      <c r="AL163" s="154"/>
      <c r="AM163" s="213">
        <f>IF(AK163=0,0,CY117)</f>
        <v>10.24</v>
      </c>
      <c r="AN163" s="155">
        <f>AK163*AM163</f>
        <v>1.0649600000000001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0.001</v>
      </c>
      <c r="AJ171" s="162"/>
      <c r="AK171" s="154">
        <f>SUM(G172:AG172)</f>
        <v>0.013</v>
      </c>
      <c r="AL171" s="154"/>
      <c r="AM171" s="213">
        <f>IF(AK171=0,0,DC117)</f>
        <v>86.67</v>
      </c>
      <c r="AN171" s="155">
        <f>AK171*AM171</f>
        <v>1.1267099999999999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0.013</v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3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0.003</v>
      </c>
      <c r="AJ175" s="162"/>
      <c r="AK175" s="154">
        <f>SUM(G176:AG176)</f>
        <v>0.039</v>
      </c>
      <c r="AL175" s="154"/>
      <c r="AM175" s="213">
        <f>IF(AK175=0,0,DI117)</f>
        <v>39</v>
      </c>
      <c r="AN175" s="155">
        <f>AK175*AM175</f>
        <v>1.521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0.039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1050.74827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2021-05-12T06:28:02Z</cp:lastPrinted>
  <dcterms:created xsi:type="dcterms:W3CDTF">1996-10-08T23:32:33Z</dcterms:created>
  <dcterms:modified xsi:type="dcterms:W3CDTF">2021-05-14T04:39:14Z</dcterms:modified>
  <cp:category/>
  <cp:version/>
  <cp:contentType/>
  <cp:contentStatus/>
</cp:coreProperties>
</file>